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jekti_SZPITPP\17_HRUP_DRSI_železnice\02_monitoring\2022\01_Razpis\RD\"/>
    </mc:Choice>
  </mc:AlternateContent>
  <bookViews>
    <workbookView xWindow="0" yWindow="0" windowWidth="30720" windowHeight="12930"/>
  </bookViews>
  <sheets>
    <sheet name="List1" sheetId="1" r:id="rId1"/>
  </sheets>
  <calcPr calcId="162913"/>
</workbook>
</file>

<file path=xl/calcChain.xml><?xml version="1.0" encoding="utf-8"?>
<calcChain xmlns="http://schemas.openxmlformats.org/spreadsheetml/2006/main">
  <c r="G15" i="1" l="1"/>
  <c r="G7" i="1"/>
  <c r="G23" i="1"/>
  <c r="G22" i="1"/>
  <c r="G8" i="1" l="1"/>
  <c r="G9" i="1"/>
  <c r="G10" i="1"/>
  <c r="G11" i="1"/>
  <c r="G12" i="1"/>
  <c r="G13" i="1"/>
  <c r="G14" i="1"/>
  <c r="G17" i="1"/>
  <c r="G18" i="1"/>
  <c r="G19" i="1"/>
  <c r="G20" i="1"/>
  <c r="G21" i="1"/>
  <c r="G24" i="1" l="1"/>
  <c r="G25" i="1" s="1"/>
  <c r="G26" i="1" l="1"/>
</calcChain>
</file>

<file path=xl/sharedStrings.xml><?xml version="1.0" encoding="utf-8"?>
<sst xmlns="http://schemas.openxmlformats.org/spreadsheetml/2006/main" count="67" uniqueCount="47">
  <si>
    <t>enota</t>
  </si>
  <si>
    <t>količina</t>
  </si>
  <si>
    <t>cena/enoto</t>
  </si>
  <si>
    <t>skupaj</t>
  </si>
  <si>
    <t>kos</t>
  </si>
  <si>
    <t>SKUPAJ</t>
  </si>
  <si>
    <t>DDV 22%</t>
  </si>
  <si>
    <t>OPIS DELA</t>
  </si>
  <si>
    <t>A</t>
  </si>
  <si>
    <t>B</t>
  </si>
  <si>
    <t>1. Cene na enoto je potrebno vnesti na dve (2) decimalni mesti natančno.</t>
  </si>
  <si>
    <t>2. Cene se vnaša samo v rumeno obarvane celice (vrednosti brez DDV).</t>
  </si>
  <si>
    <t>3. Materialni in vsi ostali stroški, ki niso posebej specificirani, naj bodo vračunani v enotnih cenah postavk specifikacije.</t>
  </si>
  <si>
    <t>PONUDBENA CENA (cena z DDV)</t>
  </si>
  <si>
    <t>Obratovalni monitoring hrupa in izdelava novelacije strateških kart hrupa</t>
  </si>
  <si>
    <t>km</t>
  </si>
  <si>
    <t>Izdelava predloga merilnih mest in izvedba 24-urnih meritev hrupa, primerjava modelnega izračuna z rezultati meritev</t>
  </si>
  <si>
    <t>Priprava podatkov za poročanje pristojnemu ministrstvu in usklajevanje s pristojnim ministrstvom</t>
  </si>
  <si>
    <t>Strokovna podlaga za operativni program</t>
  </si>
  <si>
    <t>Ocena vpliva postankov vlakov na ravni hrupa</t>
  </si>
  <si>
    <t>Priprava končnega poročila</t>
  </si>
  <si>
    <t xml:space="preserve">Opombe: </t>
  </si>
  <si>
    <t>žig in podpis ponudnika</t>
  </si>
  <si>
    <t xml:space="preserve">PONUDBENI PREDRAČUN </t>
  </si>
  <si>
    <t>Obratovalni monitoring hrupa, novelacija strateških kart hrupa in strokovna podlaga za operativni program varstva pred hrupom zaradi železniškega prometa za določene odseke železniških prog v RS</t>
  </si>
  <si>
    <t>1</t>
  </si>
  <si>
    <t>Zbiranje prostorske in projektne dokumentacije, priprava gradiva za posamezne odseke</t>
  </si>
  <si>
    <t>2</t>
  </si>
  <si>
    <t>Priprava prometnih podatkov za obravnavano leto za vse obravnave odseke železniških prog</t>
  </si>
  <si>
    <t>3</t>
  </si>
  <si>
    <t>Izdelava akustičnih modelov za območje obravnavanih odsekov železniških prog (glavne in proge v MOL in MOM)</t>
  </si>
  <si>
    <t>4</t>
  </si>
  <si>
    <t>Izračun obremenitve s hrupom za vsak obravnavan odsek</t>
  </si>
  <si>
    <t>5</t>
  </si>
  <si>
    <t>6</t>
  </si>
  <si>
    <t>Primerjava rezultatov monitoringa hrupa s prejšnjo fazo monitoringa</t>
  </si>
  <si>
    <t>7a</t>
  </si>
  <si>
    <t>Obdelava podatkov in izdelava skupnega poročila (obratovalni monitoring in novelacija strateških kart hrupa) - glavne proge</t>
  </si>
  <si>
    <t>7b</t>
  </si>
  <si>
    <t>Obdelava podatkov in izdelava skupnega poročila (obratovalni monitoring in novelacija strateških kart hrupa) - proge v MOL in MOM</t>
  </si>
  <si>
    <t>8</t>
  </si>
  <si>
    <t>Pregled in novelacija smernic za načrtovanje ukrepov</t>
  </si>
  <si>
    <t>Analiza izvedenih ukrepov</t>
  </si>
  <si>
    <t>Opredelitev prioritetnih območij in predlog ukrepov</t>
  </si>
  <si>
    <t>Pregled obstoječega Operativnega programa varstva pred hrupom in predlog gradiva za njegovo novelacijo</t>
  </si>
  <si>
    <t>Pričakovani učinki in ocena stroškov ukrepov</t>
  </si>
  <si>
    <t>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</si>
</sst>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0" xfId="0" applyFont="1"/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5" fillId="2" borderId="1" xfId="0" applyNumberFormat="1" applyFont="1" applyFill="1" applyBorder="1" applyAlignment="1">
      <alignment horizontal="right" vertical="center" wrapText="1"/>
    </xf>
    <xf numFmtId="164" fontId="5" fillId="2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/>
    <xf numFmtId="0" fontId="1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/>
    <xf numFmtId="0" fontId="5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164" fontId="5" fillId="0" borderId="8" xfId="0" applyNumberFormat="1" applyFont="1" applyBorder="1" applyAlignment="1">
      <alignment horizontal="right" vertical="center" wrapText="1"/>
    </xf>
    <xf numFmtId="164" fontId="1" fillId="0" borderId="9" xfId="0" applyNumberFormat="1" applyFont="1" applyBorder="1" applyAlignment="1">
      <alignment horizontal="right" vertical="center" wrapText="1"/>
    </xf>
    <xf numFmtId="0" fontId="5" fillId="0" borderId="8" xfId="0" applyNumberFormat="1" applyFont="1" applyBorder="1" applyAlignment="1">
      <alignment horizontal="right" vertical="center" wrapText="1"/>
    </xf>
    <xf numFmtId="0" fontId="1" fillId="0" borderId="9" xfId="0" applyNumberFormat="1" applyFont="1" applyBorder="1" applyAlignment="1">
      <alignment horizontal="right" vertical="center" wrapText="1"/>
    </xf>
    <xf numFmtId="0" fontId="5" fillId="0" borderId="8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2" xfId="0" applyBorder="1" applyAlignment="1">
      <alignment horizontal="center"/>
    </xf>
    <xf numFmtId="0" fontId="7" fillId="0" borderId="10" xfId="0" applyFont="1" applyBorder="1" applyAlignment="1">
      <alignment horizontal="center" vertical="top"/>
    </xf>
    <xf numFmtId="0" fontId="5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0"/>
  <sheetViews>
    <sheetView tabSelected="1" workbookViewId="0">
      <selection activeCell="F7" sqref="F7"/>
    </sheetView>
  </sheetViews>
  <sheetFormatPr defaultRowHeight="15" x14ac:dyDescent="0.25"/>
  <cols>
    <col min="2" max="2" width="5.28515625" customWidth="1"/>
    <col min="3" max="3" width="50" customWidth="1"/>
    <col min="4" max="4" width="7.85546875" customWidth="1"/>
    <col min="5" max="5" width="8.85546875" customWidth="1"/>
    <col min="6" max="6" width="14" customWidth="1"/>
    <col min="7" max="7" width="12.5703125" customWidth="1"/>
    <col min="8" max="12" width="84.7109375" customWidth="1"/>
  </cols>
  <sheetData>
    <row r="2" spans="1:8" x14ac:dyDescent="0.25">
      <c r="B2" s="29" t="s">
        <v>23</v>
      </c>
      <c r="C2" s="29"/>
      <c r="D2" s="29"/>
      <c r="E2" s="29"/>
      <c r="F2" s="29"/>
      <c r="G2" s="29"/>
    </row>
    <row r="3" spans="1:8" ht="29.25" customHeight="1" x14ac:dyDescent="0.25">
      <c r="B3" s="28" t="s">
        <v>24</v>
      </c>
      <c r="C3" s="28"/>
      <c r="D3" s="28"/>
      <c r="E3" s="28"/>
      <c r="F3" s="28"/>
      <c r="G3" s="28"/>
    </row>
    <row r="4" spans="1:8" x14ac:dyDescent="0.25">
      <c r="B4" s="2"/>
      <c r="C4" s="11"/>
      <c r="D4" s="11"/>
      <c r="E4" s="11"/>
      <c r="F4" s="11"/>
      <c r="G4" s="11"/>
    </row>
    <row r="5" spans="1:8" ht="15" customHeight="1" x14ac:dyDescent="0.25">
      <c r="A5" s="15"/>
      <c r="B5" s="14"/>
      <c r="C5" s="14" t="s">
        <v>7</v>
      </c>
      <c r="D5" s="14" t="s">
        <v>0</v>
      </c>
      <c r="E5" s="14" t="s">
        <v>1</v>
      </c>
      <c r="F5" s="14" t="s">
        <v>2</v>
      </c>
      <c r="G5" s="13" t="s">
        <v>3</v>
      </c>
      <c r="H5" s="12"/>
    </row>
    <row r="6" spans="1:8" ht="15" customHeight="1" x14ac:dyDescent="0.25">
      <c r="A6" s="15"/>
      <c r="B6" s="25" t="s">
        <v>8</v>
      </c>
      <c r="C6" s="26" t="s">
        <v>14</v>
      </c>
      <c r="D6" s="24"/>
      <c r="E6" s="24"/>
      <c r="F6" s="24"/>
      <c r="G6" s="24"/>
      <c r="H6" s="12"/>
    </row>
    <row r="7" spans="1:8" ht="30" x14ac:dyDescent="0.25">
      <c r="A7" s="15"/>
      <c r="B7" s="32" t="s">
        <v>25</v>
      </c>
      <c r="C7" s="27" t="s">
        <v>26</v>
      </c>
      <c r="D7" s="3" t="s">
        <v>4</v>
      </c>
      <c r="E7" s="3">
        <v>1</v>
      </c>
      <c r="F7" s="4"/>
      <c r="G7" s="5">
        <f>E7*F7</f>
        <v>0</v>
      </c>
      <c r="H7" s="12"/>
    </row>
    <row r="8" spans="1:8" ht="30" x14ac:dyDescent="0.25">
      <c r="B8" s="33" t="s">
        <v>27</v>
      </c>
      <c r="C8" s="27" t="s">
        <v>28</v>
      </c>
      <c r="D8" s="3" t="s">
        <v>4</v>
      </c>
      <c r="E8" s="3">
        <v>1</v>
      </c>
      <c r="F8" s="4"/>
      <c r="G8" s="5">
        <f>E8*F8</f>
        <v>0</v>
      </c>
    </row>
    <row r="9" spans="1:8" ht="45" x14ac:dyDescent="0.25">
      <c r="B9" s="32" t="s">
        <v>29</v>
      </c>
      <c r="C9" s="27" t="s">
        <v>30</v>
      </c>
      <c r="D9" s="3" t="s">
        <v>15</v>
      </c>
      <c r="E9" s="7">
        <v>650</v>
      </c>
      <c r="F9" s="4"/>
      <c r="G9" s="5">
        <f t="shared" ref="G9:G21" si="0">E9*F9</f>
        <v>0</v>
      </c>
    </row>
    <row r="10" spans="1:8" ht="30" x14ac:dyDescent="0.25">
      <c r="B10" s="32" t="s">
        <v>31</v>
      </c>
      <c r="C10" s="27" t="s">
        <v>32</v>
      </c>
      <c r="D10" s="3" t="s">
        <v>15</v>
      </c>
      <c r="E10" s="7">
        <v>650</v>
      </c>
      <c r="F10" s="4"/>
      <c r="G10" s="5">
        <f t="shared" si="0"/>
        <v>0</v>
      </c>
    </row>
    <row r="11" spans="1:8" ht="45" x14ac:dyDescent="0.25">
      <c r="B11" s="33" t="s">
        <v>33</v>
      </c>
      <c r="C11" s="27" t="s">
        <v>16</v>
      </c>
      <c r="D11" s="3" t="s">
        <v>4</v>
      </c>
      <c r="E11" s="7">
        <v>50</v>
      </c>
      <c r="F11" s="4"/>
      <c r="G11" s="5">
        <f t="shared" si="0"/>
        <v>0</v>
      </c>
    </row>
    <row r="12" spans="1:8" ht="30" x14ac:dyDescent="0.25">
      <c r="B12" s="32" t="s">
        <v>34</v>
      </c>
      <c r="C12" s="27" t="s">
        <v>35</v>
      </c>
      <c r="D12" s="3" t="s">
        <v>4</v>
      </c>
      <c r="E12" s="7">
        <v>1</v>
      </c>
      <c r="F12" s="4"/>
      <c r="G12" s="5">
        <f t="shared" si="0"/>
        <v>0</v>
      </c>
    </row>
    <row r="13" spans="1:8" ht="45" x14ac:dyDescent="0.25">
      <c r="B13" s="32" t="s">
        <v>36</v>
      </c>
      <c r="C13" s="27" t="s">
        <v>37</v>
      </c>
      <c r="D13" s="3" t="s">
        <v>4</v>
      </c>
      <c r="E13" s="7">
        <v>1</v>
      </c>
      <c r="F13" s="4"/>
      <c r="G13" s="5">
        <f t="shared" si="0"/>
        <v>0</v>
      </c>
    </row>
    <row r="14" spans="1:8" ht="45" x14ac:dyDescent="0.25">
      <c r="B14" s="32" t="s">
        <v>38</v>
      </c>
      <c r="C14" s="27" t="s">
        <v>39</v>
      </c>
      <c r="D14" s="3" t="s">
        <v>4</v>
      </c>
      <c r="E14" s="7">
        <v>1</v>
      </c>
      <c r="F14" s="4"/>
      <c r="G14" s="5">
        <f t="shared" si="0"/>
        <v>0</v>
      </c>
    </row>
    <row r="15" spans="1:8" ht="30" x14ac:dyDescent="0.25">
      <c r="B15" s="32" t="s">
        <v>40</v>
      </c>
      <c r="C15" s="27" t="s">
        <v>17</v>
      </c>
      <c r="D15" s="3" t="s">
        <v>4</v>
      </c>
      <c r="E15" s="7">
        <v>1</v>
      </c>
      <c r="F15" s="4"/>
      <c r="G15" s="5">
        <f>E15*F15</f>
        <v>0</v>
      </c>
    </row>
    <row r="16" spans="1:8" x14ac:dyDescent="0.25">
      <c r="B16" s="25" t="s">
        <v>9</v>
      </c>
      <c r="C16" s="26" t="s">
        <v>18</v>
      </c>
      <c r="D16" s="24"/>
      <c r="E16" s="24"/>
      <c r="F16" s="24"/>
      <c r="G16" s="24"/>
    </row>
    <row r="17" spans="1:7" x14ac:dyDescent="0.25">
      <c r="B17" s="32" t="s">
        <v>25</v>
      </c>
      <c r="C17" s="27" t="s">
        <v>41</v>
      </c>
      <c r="D17" s="3" t="s">
        <v>4</v>
      </c>
      <c r="E17" s="3">
        <v>1</v>
      </c>
      <c r="F17" s="4"/>
      <c r="G17" s="5">
        <f t="shared" si="0"/>
        <v>0</v>
      </c>
    </row>
    <row r="18" spans="1:7" x14ac:dyDescent="0.25">
      <c r="A18" s="15"/>
      <c r="B18" s="33" t="s">
        <v>27</v>
      </c>
      <c r="C18" s="6" t="s">
        <v>42</v>
      </c>
      <c r="D18" s="3" t="s">
        <v>4</v>
      </c>
      <c r="E18" s="3">
        <v>1</v>
      </c>
      <c r="F18" s="4"/>
      <c r="G18" s="5">
        <f t="shared" si="0"/>
        <v>0</v>
      </c>
    </row>
    <row r="19" spans="1:7" x14ac:dyDescent="0.25">
      <c r="A19" s="15"/>
      <c r="B19" s="32" t="s">
        <v>29</v>
      </c>
      <c r="C19" s="6" t="s">
        <v>19</v>
      </c>
      <c r="D19" s="3" t="s">
        <v>4</v>
      </c>
      <c r="E19" s="7">
        <v>1</v>
      </c>
      <c r="F19" s="4"/>
      <c r="G19" s="5">
        <f t="shared" si="0"/>
        <v>0</v>
      </c>
    </row>
    <row r="20" spans="1:7" x14ac:dyDescent="0.25">
      <c r="A20" s="15"/>
      <c r="B20" s="32" t="s">
        <v>31</v>
      </c>
      <c r="C20" s="6" t="s">
        <v>43</v>
      </c>
      <c r="D20" s="3" t="s">
        <v>4</v>
      </c>
      <c r="E20" s="7">
        <v>1</v>
      </c>
      <c r="F20" s="4"/>
      <c r="G20" s="5">
        <f t="shared" si="0"/>
        <v>0</v>
      </c>
    </row>
    <row r="21" spans="1:7" ht="30" x14ac:dyDescent="0.25">
      <c r="A21" s="15"/>
      <c r="B21" s="33" t="s">
        <v>33</v>
      </c>
      <c r="C21" s="6" t="s">
        <v>44</v>
      </c>
      <c r="D21" s="3" t="s">
        <v>4</v>
      </c>
      <c r="E21" s="7">
        <v>1</v>
      </c>
      <c r="F21" s="4"/>
      <c r="G21" s="5">
        <f t="shared" si="0"/>
        <v>0</v>
      </c>
    </row>
    <row r="22" spans="1:7" x14ac:dyDescent="0.25">
      <c r="A22" s="15"/>
      <c r="B22" s="33" t="s">
        <v>34</v>
      </c>
      <c r="C22" s="6" t="s">
        <v>45</v>
      </c>
      <c r="D22" s="3" t="s">
        <v>4</v>
      </c>
      <c r="E22" s="7">
        <v>1</v>
      </c>
      <c r="F22" s="4"/>
      <c r="G22" s="5">
        <f t="shared" ref="G22:G23" si="1">E22*F22</f>
        <v>0</v>
      </c>
    </row>
    <row r="23" spans="1:7" x14ac:dyDescent="0.25">
      <c r="A23" s="15"/>
      <c r="B23" s="32" t="s">
        <v>46</v>
      </c>
      <c r="C23" s="6" t="s">
        <v>20</v>
      </c>
      <c r="D23" s="3" t="s">
        <v>4</v>
      </c>
      <c r="E23" s="7">
        <v>1</v>
      </c>
      <c r="F23" s="4"/>
      <c r="G23" s="5">
        <f t="shared" si="1"/>
        <v>0</v>
      </c>
    </row>
    <row r="24" spans="1:7" x14ac:dyDescent="0.25">
      <c r="B24" s="8"/>
      <c r="C24" s="8" t="s">
        <v>5</v>
      </c>
      <c r="D24" s="8"/>
      <c r="E24" s="8"/>
      <c r="F24" s="9"/>
      <c r="G24" s="10">
        <f>SUM(G7:G15, G17:G23)</f>
        <v>0</v>
      </c>
    </row>
    <row r="25" spans="1:7" ht="15.75" thickBot="1" x14ac:dyDescent="0.3">
      <c r="B25" s="16"/>
      <c r="C25" s="16" t="s">
        <v>6</v>
      </c>
      <c r="D25" s="22"/>
      <c r="E25" s="22"/>
      <c r="F25" s="20"/>
      <c r="G25" s="18">
        <f>0.22*G24</f>
        <v>0</v>
      </c>
    </row>
    <row r="26" spans="1:7" ht="15.75" thickTop="1" x14ac:dyDescent="0.25">
      <c r="B26" s="17"/>
      <c r="C26" s="17" t="s">
        <v>13</v>
      </c>
      <c r="D26" s="23"/>
      <c r="E26" s="23"/>
      <c r="F26" s="21"/>
      <c r="G26" s="19">
        <f>SUM(G24:G25)</f>
        <v>0</v>
      </c>
    </row>
    <row r="29" spans="1:7" x14ac:dyDescent="0.25">
      <c r="F29" s="30"/>
      <c r="G29" s="30"/>
    </row>
    <row r="30" spans="1:7" x14ac:dyDescent="0.25">
      <c r="F30" s="31" t="s">
        <v>22</v>
      </c>
      <c r="G30" s="31"/>
    </row>
    <row r="31" spans="1:7" x14ac:dyDescent="0.25">
      <c r="C31" s="1" t="s">
        <v>21</v>
      </c>
    </row>
    <row r="32" spans="1:7" ht="15" customHeight="1" x14ac:dyDescent="0.25">
      <c r="C32" s="1" t="s">
        <v>10</v>
      </c>
    </row>
    <row r="33" spans="3:3" x14ac:dyDescent="0.25">
      <c r="C33" s="1" t="s">
        <v>11</v>
      </c>
    </row>
    <row r="34" spans="3:3" ht="15" customHeight="1" x14ac:dyDescent="0.25">
      <c r="C34" s="1" t="s">
        <v>12</v>
      </c>
    </row>
    <row r="35" spans="3:3" ht="15" customHeight="1" x14ac:dyDescent="0.25"/>
    <row r="36" spans="3:3" ht="15" customHeight="1" x14ac:dyDescent="0.25"/>
    <row r="37" spans="3:3" ht="15" customHeight="1" x14ac:dyDescent="0.25"/>
    <row r="38" spans="3:3" ht="15" customHeight="1" x14ac:dyDescent="0.25"/>
    <row r="39" spans="3:3" ht="15" customHeight="1" x14ac:dyDescent="0.25"/>
    <row r="40" spans="3:3" ht="15" customHeight="1" x14ac:dyDescent="0.25"/>
  </sheetData>
  <sheetProtection algorithmName="SHA-512" hashValue="RLZ2RRSBSSoW47YwffTcy9f7no34NflBgHWTetq7FpflmzLn0MA+hKrXR5o1eWQXTzro51OglKBtIafaH+2Qtw==" saltValue="bE/38tBKNabpOXkK9lukyQ==" spinCount="100000" sheet="1" objects="1" scenarios="1"/>
  <protectedRanges>
    <protectedRange sqref="F17:F23 F7:F15" name="Obseg1"/>
  </protectedRanges>
  <mergeCells count="4">
    <mergeCell ref="B3:G3"/>
    <mergeCell ref="B2:G2"/>
    <mergeCell ref="F29:G29"/>
    <mergeCell ref="F30:G30"/>
  </mergeCells>
  <dataValidations count="1">
    <dataValidation type="custom" allowBlank="1" showInputMessage="1" showErrorMessage="1" errorTitle="Preverite vnos" error="Cene na enoto je potrebno vnesti na dve decimalni mesti natančno." sqref="F7:F15 F17:F23">
      <formula1>F7=ROUND(F7,2)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>DRI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Jure Lah</dc:creator>
  <cp:lastModifiedBy>Miha Rozman</cp:lastModifiedBy>
  <dcterms:created xsi:type="dcterms:W3CDTF">2016-04-01T10:22:34Z</dcterms:created>
  <dcterms:modified xsi:type="dcterms:W3CDTF">2023-03-24T13:01:40Z</dcterms:modified>
</cp:coreProperties>
</file>